
<file path=[Content_Types].xml><?xml version="1.0" encoding="utf-8"?>
<Types xmlns="http://schemas.openxmlformats.org/package/2006/content-types">
  <Default Extension="png" ContentType="image/png"/>
  <Default Extension="wdp" ContentType="image/vnd.ms-photo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9555"/>
  </bookViews>
  <sheets>
    <sheet name="Sheet1" sheetId="1" r:id="rId1"/>
  </sheets>
  <definedNames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A3DDB3A542C54AD5A35EFC27C1CD635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35955" y="1681480"/>
          <a:ext cx="3035300" cy="4495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C2DC3180B2B44DE68511FC6B3E6594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08040" y="2467610"/>
          <a:ext cx="5911850" cy="4387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1F9DDC203AA34248A0DCC0B72EA4FF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29605" y="3904615"/>
          <a:ext cx="1447800" cy="3543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569EB369A98F46D4BDB4687083758D3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23280" y="15502890"/>
          <a:ext cx="3644900" cy="2571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A0DE70A2C944D7C9F72A42140E3BCC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64505" y="3484245"/>
          <a:ext cx="1352550" cy="882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A801E59553F54CA38772DE437050554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09590" y="16153130"/>
          <a:ext cx="3619500" cy="3035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6FD324E1423C455688560588BEB2FF2F"/>
        <xdr:cNvPicPr>
          <a:picLocks noChangeAspect="1"/>
        </xdr:cNvPicPr>
      </xdr:nvPicPr>
      <xdr:blipFill>
        <a:blip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64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4210" y="7339965"/>
          <a:ext cx="1647190" cy="1681480"/>
        </a:xfrm>
        <a:prstGeom prst="rect">
          <a:avLst/>
        </a:prstGeom>
      </xdr:spPr>
    </xdr:pic>
  </etc:cellImage>
  <etc:cellImage>
    <xdr:pic>
      <xdr:nvPicPr>
        <xdr:cNvPr id="23" name="ID_2A3F3F5391A04205B04AE8597E723869"/>
        <xdr:cNvPicPr/>
      </xdr:nvPicPr>
      <xdr:blipFill>
        <a:blip r:embed="rId9" r:link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5000"/>
                  </a14:imgEffect>
                  <a14:imgEffect>
                    <a14:colorTemperature colorTemp="64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646420" y="9962515"/>
          <a:ext cx="2059305" cy="1659890"/>
        </a:xfrm>
        <a:prstGeom prst="rect">
          <a:avLst/>
        </a:prstGeom>
      </xdr:spPr>
    </xdr:pic>
  </etc:cellImage>
  <etc:cellImage>
    <xdr:pic>
      <xdr:nvPicPr>
        <xdr:cNvPr id="40" name="ID_32E0DF96A6BB44E5A404C4ADFD7CD87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900420" y="15049500"/>
          <a:ext cx="5321300" cy="3314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CEA1F0F5DDC148FAB28E0C4F73C0294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975350" y="17469485"/>
          <a:ext cx="4565650" cy="6076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55AD7F2F5FC34897BBC345C47F5CACC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524240" y="4673600"/>
          <a:ext cx="1313180" cy="91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48E4805AE7914A7582BD700899911A8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682480" y="72326500"/>
          <a:ext cx="3476625" cy="26003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<sst xmlns="http://schemas.openxmlformats.org/spreadsheetml/2006/main" count="93" uniqueCount="55">
  <si>
    <t>安徽省DXL改造提升工程-临湖楼木饰面采购及安装工程工程量清单</t>
  </si>
  <si>
    <t>序号</t>
  </si>
  <si>
    <t>项目名称</t>
  </si>
  <si>
    <t>项目特征</t>
  </si>
  <si>
    <t>示意式样</t>
  </si>
  <si>
    <t>单位</t>
  </si>
  <si>
    <t>数量</t>
  </si>
  <si>
    <t>全费用综合单价（元）</t>
  </si>
  <si>
    <t>全费用综合合价（元）</t>
  </si>
  <si>
    <t>备注</t>
  </si>
  <si>
    <t>造型双开木门</t>
  </si>
  <si>
    <t>1、门套基材：“莫干山”“兔宝宝”“千年舟”牌E0级22mm厚环保多层板，阻燃等级 B1 级，门套线材质可为榉木实木。
2、门扇门芯板使用铝蜂窝板基层，两面用9mm多层板压合，50mm厚材质四周齿接式实木框，45S以上实木皮封边；
3、黏胶剂：日本爱克胶：88ET（F4星级可食用级）
日本大鹿胶：PI-111（F4星级）
4、饰面：AAA级45S以上天然胡桃木木皮；
5、漆面：大宝水性漆：FW7系列
易涂宝水性漆：66系列TVOC排放80以内
宣伟水性漆：雅润系列
6、门五金：亚萨合莱ASSA ABLOY、安朗杰、海福乐。报价包含五金。
7、具体做法详见设计图纸。
8、负责门锁开洞及安装。
9、按完成面门洞尺寸计量。
10.不包含艺术长拉手</t>
  </si>
  <si>
    <t>㎡</t>
  </si>
  <si>
    <t>造型单开木门</t>
  </si>
  <si>
    <t>1、门套基材：“莫干山”“兔宝宝”“千年舟”牌E0级22mm厚环保多层板，阻燃等级 B1 级，门套线材质可为榉木实木。
2、门扇门芯板使用铝蜂窝板基层，两面用9mm多层板压合，50mm厚材质四周齿接式实木框，45S以上实木皮封边；
3、黏胶剂：日本爱克胶：88ET（F4星级可食用级）
日本大鹿胶：PI-111（F4星级）
4、饰面：AAA级45S以上天然胡桃木木皮；
5、漆面：大宝水性漆：FW7系列
易涂宝水性漆：66系列TVOC排放80以内
宣伟水性漆：雅润系列
6、门五金：亚萨合莱ASSA ABLOY、安朗杰、海福乐。报价包含五金及。
7、具体做法详见设计图纸。
8、负责门锁开洞及安装。
9、按完成面门洞尺寸计量。
10.不包含艺术长拉手。</t>
  </si>
  <si>
    <t>造型门楣板</t>
  </si>
  <si>
    <t>1、基材：“莫干山”“兔宝宝”“千年舟”牌E0级15mm厚环保多层板，阻燃等级 B1 级；
2、黏胶剂：日本爱克胶：88ET（F4星级可食用级）
日本大鹿胶：PI-111（F4星级）
3、饰面：AAA级45S以上天然胡桃木皮；
4、漆面：大宝油漆：PU7系列
易涂宝油漆：A系列TVOC排放300以内
宣伟PU净味PRO系列
5、具体做法详见设计图纸。
6、基层板背面贴普皮并做底漆，防止后期热胀受力不均变形
7、安装方式优先采用干挂（挂条间隔不大于400mm)，现场不满足条件的使用胶粘。
8、按完成面尺寸面计量（投影面积）。</t>
  </si>
  <si>
    <t>木饰面</t>
  </si>
  <si>
    <t>1、基材：“莫干山”“兔宝宝”“千年舟”牌E0级15mm厚环保多层板，阻燃等级 B1 级；
2、黏胶剂：日本爱克胶：88ET（F4星级可食用级）
日本大鹿胶：PI-111（F4星级）
3、饰面：AAA级45S以上天然胡桃木皮；
4、漆面：大宝油漆：PU7系列
易涂宝油漆：A系列TVOC排放300以内
宣伟PU净味PRO系列
5、具体做法详见设计图纸。
6、基层板背面贴普皮并做底漆，防止后期热胀受力不均变形
7、安装方式优先采用干挂（挂条间隔不大于400mm)，现场不满足条件的使用胶粘。
8、按完成面尺寸计量。</t>
  </si>
  <si>
    <t>平板双开门</t>
  </si>
  <si>
    <t>1、门套基材：“莫干山”“兔宝宝”“千年舟”牌E0级22mm厚环保多层板，阻燃等级 B1 级，门套线材质可为榉木实木。
2、门扇门芯板使用铝蜂窝板基层，两面用9mm多层板压合，50mm厚材质四周齿接式实木框，45S以上实木皮封边；
3、黏胶剂：日本爱克胶：88ET（F4星级可食用级）
日本大鹿胶：PI-111（F4星级）
4、饰面：AAA级45S以上天然胡桃木木皮；
5、漆面：大宝水性漆：FW7系列
易涂宝水性漆：66系列TVOC排放80以内
宣伟水性漆：雅润系列
6、门五金：亚萨合莱ASSA ABLOY、安朗杰、海福乐。报价包含所有五金及门执手。
7、具体做法详见设计图纸。
8、负责门锁开洞及安装。
9、按完成面门洞尺寸计量。</t>
  </si>
  <si>
    <t>平板单开门</t>
  </si>
  <si>
    <t>平板门楣板</t>
  </si>
  <si>
    <t>1、基材：“莫干山”“兔宝宝”“千年舟”牌E0级15mm厚环保多层板，阻燃等级 B1 级；
2、黏胶剂：日本爱克胶：88ET（F4星级可食用级）
日本大鹿胶：PI-111（F4星级）
3、饰面：AAA级45S以上天然胡桃木皮；
4、漆面：大宝油漆：PU7系列
易涂宝油漆：A系列TVOC排放300以内
宣伟PU净味PRO系列
5、具体做法详见设计图纸。
6、基层板背面贴普皮并做底漆，防止后期热胀受力不均变形
7、安装方式优先采用干挂（挂条间隔不大于400mm)，现场不满足条件的使用胶粘。
8、按完成面尺寸计量（投影面积）。</t>
  </si>
  <si>
    <t>无障碍木门（平板门）</t>
  </si>
  <si>
    <t>无障碍门门楣</t>
  </si>
  <si>
    <t>灰色木饰面平板</t>
  </si>
  <si>
    <t>1、基材：“莫干山”“兔宝宝”“千年舟”牌E0级15mm厚环保多层板，阻燃等级 B1 级；
2、黏胶剂：日本爱克胶：88ET（F4星级可食用级）
日本大鹿胶：PI-111（F4星级）
3、饰面：AAA级45S以上橡木木皮；
4、漆面：大宝油漆：PU7系列
易涂宝油漆：A系列TVOC排放300以内
宣伟PU净味PRO系列
5、具体做法详见设计图纸。
6、基层板背面贴普皮并做底漆，防止后期热胀受力不均变形
7、安装方式优先采用干挂（挂条间隔不大于400mm)，现场不满足条件的使用胶粘。
8、按完成面尺寸计量（投影面积）。</t>
  </si>
  <si>
    <t>人造石</t>
  </si>
  <si>
    <t>1.台面：人造石英石20mm厚白色（品牌：中旗/必图/凯丽耐）
2.台面规格L2400*W1200(mm)</t>
  </si>
  <si>
    <t>m</t>
  </si>
  <si>
    <t>PP柜体板（茶水柜）</t>
  </si>
  <si>
    <t>1.门板：22mm厚米白色/6面水漆工艺（万华OSB欧松板基材）
2.柜体：万华实木颗粒板基材18mm厚暖白色（地柜背板3MM插槽工艺，吊柜背板18MM）
4.板材属性：防火等级B1级，环保等级ENF级
5.五金铰链：海蒂诗  百隆
6.五金抽屉：海蒂诗  百隆
7、不含石材，按完成面尺寸计量（投影面积）。</t>
  </si>
  <si>
    <t>更衣柜</t>
  </si>
  <si>
    <t>1、基材：“莫干山”“兔宝宝”“千年舟”牌E0级18mm多层板基材，阻燃等级 B1 级；
2、黏胶剂：日本爱克胶：88ET（F4星级可食用级）
日本大鹿胶：PI-111（F4星级）
3、饰面：AAA级45S以上天然胡桃木木皮；
4、柜体五金：德国“海福乐”“海蒂诗”
5、漆面：大宝水性漆：FW7系列
易涂宝水性漆：66系列TVOC排放80以内
宣伟水性漆：雅润系列
6、具体做法详见设计图纸
7、按完成面尺寸计量（投影面积）。</t>
  </si>
  <si>
    <t>浴室柜地柜</t>
  </si>
  <si>
    <t>1、基材：“莫干山”“兔宝宝”“千年舟”牌E0级18mm多层板基材，阻燃等级 B1 级；
2、黏胶剂：日本爱克胶：88ET（F4星级可食用级）
日本大鹿胶：PI-111（F4星级）
3、饰面：AAA级45S以上天然胡桃木木皮；
4、柜体五金：德国“海福乐”“海蒂诗”
5、漆面：大宝水性漆：FW7系列
易涂宝水性漆：66系列TVOC排放80以内
宣伟水性漆：雅润系列
6、具体做法详见设计图纸，不含石材。
7、按完成面尺寸计量（投影面积）。</t>
  </si>
  <si>
    <t>装饰柜</t>
  </si>
  <si>
    <t>接待台</t>
  </si>
  <si>
    <t>件</t>
  </si>
  <si>
    <t>镜框线条</t>
  </si>
  <si>
    <t xml:space="preserve">1、线材质可为榉木实木。
2、黏胶剂：日本爱克胶：88ET（F4星级可食用级）
日本大鹿胶：PI-111（F4星级）
3、漆面：大宝水性漆：FW7系列
易涂宝水性漆：66系列TVOC排放80以内
宣伟水性漆：雅润系列
4、具体做法详见设计图纸。
</t>
  </si>
  <si>
    <t>硬包线条</t>
  </si>
  <si>
    <t>造型窗套垭口</t>
  </si>
  <si>
    <t>1、门套基材：“莫干山”“兔宝宝”“千年舟”牌E0级22mm厚环保多层板，阻燃等级 B1 级，门套线材质可为榉木实木。
2、黏胶剂：日本爱克胶：88ET（F4星级可食用级）
日本大鹿胶：PI-111（F4星级）
3、饰面：AAA级45S以上天然胡桃木木皮；
4、漆面：大宝水性漆：FW7系列
易涂宝水性漆：66系列TVOC排放80以内
宣伟水性漆：雅润系列
7、具体做法详见设计图纸。
8.按门套长度计算套线+套板</t>
  </si>
  <si>
    <t>门套</t>
  </si>
  <si>
    <t>单边门套</t>
  </si>
  <si>
    <t>踢脚线</t>
  </si>
  <si>
    <t>灯带+变压器</t>
  </si>
  <si>
    <t>内嵌式条灯：嵌槽灯A类，3500K色温
变压器：配套嵌槽灯使用
锐点变压器，输出功率65w</t>
  </si>
  <si>
    <t>茶水间吊柜下口</t>
  </si>
  <si>
    <t>锁具</t>
  </si>
  <si>
    <t xml:space="preserve">锌合金常规抽屉锁/柜门锁
标配钥匙串
海福乐品牌
</t>
  </si>
  <si>
    <t>只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</si>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</sst>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1"/>
      <name val="Arial"/>
      <charset val="0"/>
    </font>
    <font>
      <sz val="9"/>
      <name val="宋体"/>
      <charset val="134"/>
    </font>
    <font>
      <sz val="11"/>
      <name val="宋体"/>
      <charset val="134"/>
    </font>
    <font>
      <sz val="12"/>
      <name val="宋体"/>
      <charset val="134"/>
      <scheme val="minor"/>
    </font>
    <font>
      <sz val="10"/>
      <name val="Arial"/>
      <charset val="0"/>
    </font>
    <font>
      <b/>
      <sz val="16"/>
      <name val="Microsoft YaHei"/>
      <charset val="134"/>
    </font>
    <font>
      <b/>
      <sz val="12"/>
      <name val="宋体"/>
      <charset val="134"/>
      <scheme val="minor"/>
    </font>
    <font>
      <b/>
      <sz val="11"/>
      <name val="Microsoft YaHei"/>
      <charset val="134"/>
    </font>
    <font>
      <sz val="10"/>
      <name val="Microsoft YaHei"/>
      <charset val="134"/>
    </font>
    <font>
      <sz val="9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/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/>
    <xf numFmtId="176" fontId="2" fillId="0" borderId="0" xfId="0" applyNumberFormat="1" applyFont="1" applyFill="1" applyAlignment="1">
      <alignment horizontal="center"/>
    </xf>
    <xf numFmtId="0" fontId="5" fillId="0" borderId="0" xfId="0" applyFont="1" applyFill="1" applyAlignment="1"/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176" fontId="9" fillId="0" borderId="4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8.png"/><Relationship Id="rId8" Type="http://schemas.openxmlformats.org/officeDocument/2006/relationships/image" Target="media/image17.wdp"/><Relationship Id="rId7" Type="http://schemas.openxmlformats.org/officeDocument/2006/relationships/image" Target="media/image16.png"/><Relationship Id="rId6" Type="http://schemas.openxmlformats.org/officeDocument/2006/relationships/image" Target="media/image15.png"/><Relationship Id="rId5" Type="http://schemas.openxmlformats.org/officeDocument/2006/relationships/image" Target="media/image14.png"/><Relationship Id="rId4" Type="http://schemas.openxmlformats.org/officeDocument/2006/relationships/image" Target="media/image13.png"/><Relationship Id="rId3" Type="http://schemas.openxmlformats.org/officeDocument/2006/relationships/image" Target="media/image12.png"/><Relationship Id="rId2" Type="http://schemas.openxmlformats.org/officeDocument/2006/relationships/image" Target="media/image11.png"/><Relationship Id="rId15" Type="http://schemas.openxmlformats.org/officeDocument/2006/relationships/image" Target="media/image23.png"/><Relationship Id="rId14" Type="http://schemas.openxmlformats.org/officeDocument/2006/relationships/image" Target="media/image22.png"/><Relationship Id="rId13" Type="http://schemas.openxmlformats.org/officeDocument/2006/relationships/image" Target="media/image21.png"/><Relationship Id="rId12" Type="http://schemas.openxmlformats.org/officeDocument/2006/relationships/image" Target="media/image20.png"/><Relationship Id="rId11" Type="http://schemas.openxmlformats.org/officeDocument/2006/relationships/image" Target="media/image19.wdp"/><Relationship Id="rId10" Type="http://schemas.openxmlformats.org/officeDocument/2006/relationships/image" Target="NULL" TargetMode="External"/><Relationship Id="rId1" Type="http://schemas.openxmlformats.org/officeDocument/2006/relationships/image" Target="media/image10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3</xdr:col>
      <xdr:colOff>920115</xdr:colOff>
      <xdr:row>13</xdr:row>
      <xdr:rowOff>1087120</xdr:rowOff>
    </xdr:from>
    <xdr:ext cx="446405" cy="711835"/>
    <xdr:pic>
      <xdr:nvPicPr>
        <xdr:cNvPr id="2" name="86"/>
        <xdr:cNvPicPr/>
      </xdr:nvPicPr>
      <xdr:blipFill>
        <a:blip r:embed="rId1" r:link="rId2"/>
        <a:srcRect l="2860" t="20229" r="51991" b="24440"/>
        <a:stretch>
          <a:fillRect/>
        </a:stretch>
      </xdr:blipFill>
      <xdr:spPr>
        <a:xfrm>
          <a:off x="5901055" y="38082220"/>
          <a:ext cx="446405" cy="711835"/>
        </a:xfrm>
        <a:prstGeom prst="rect">
          <a:avLst/>
        </a:prstGeom>
      </xdr:spPr>
    </xdr:pic>
    <xdr:clientData/>
  </xdr:oneCellAnchor>
  <xdr:oneCellAnchor>
    <xdr:from>
      <xdr:col>3</xdr:col>
      <xdr:colOff>48895</xdr:colOff>
      <xdr:row>13</xdr:row>
      <xdr:rowOff>986790</xdr:rowOff>
    </xdr:from>
    <xdr:ext cx="887095" cy="852170"/>
    <xdr:pic>
      <xdr:nvPicPr>
        <xdr:cNvPr id="3" name="94"/>
        <xdr:cNvPicPr/>
      </xdr:nvPicPr>
      <xdr:blipFill>
        <a:blip r:embed="rId3" r:link="rId2"/>
        <a:stretch>
          <a:fillRect/>
        </a:stretch>
      </xdr:blipFill>
      <xdr:spPr>
        <a:xfrm>
          <a:off x="5029835" y="37981890"/>
          <a:ext cx="887095" cy="852170"/>
        </a:xfrm>
        <a:prstGeom prst="rect">
          <a:avLst/>
        </a:prstGeom>
      </xdr:spPr>
    </xdr:pic>
    <xdr:clientData/>
  </xdr:oneCellAnchor>
  <xdr:twoCellAnchor editAs="oneCell">
    <xdr:from>
      <xdr:col>3</xdr:col>
      <xdr:colOff>778510</xdr:colOff>
      <xdr:row>21</xdr:row>
      <xdr:rowOff>989965</xdr:rowOff>
    </xdr:from>
    <xdr:to>
      <xdr:col>3</xdr:col>
      <xdr:colOff>2072640</xdr:colOff>
      <xdr:row>22</xdr:row>
      <xdr:rowOff>160655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9450" y="55688865"/>
          <a:ext cx="1294130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84455</xdr:colOff>
      <xdr:row>13</xdr:row>
      <xdr:rowOff>75565</xdr:rowOff>
    </xdr:from>
    <xdr:to>
      <xdr:col>3</xdr:col>
      <xdr:colOff>1231265</xdr:colOff>
      <xdr:row>13</xdr:row>
      <xdr:rowOff>930275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5065395" y="37070665"/>
          <a:ext cx="1146810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739140</xdr:colOff>
      <xdr:row>21</xdr:row>
      <xdr:rowOff>35560</xdr:rowOff>
    </xdr:from>
    <xdr:to>
      <xdr:col>3</xdr:col>
      <xdr:colOff>1927860</xdr:colOff>
      <xdr:row>21</xdr:row>
      <xdr:rowOff>1035050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20080" y="54734460"/>
          <a:ext cx="1188720" cy="999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19</xdr:row>
      <xdr:rowOff>358775</xdr:rowOff>
    </xdr:from>
    <xdr:to>
      <xdr:col>3</xdr:col>
      <xdr:colOff>2439035</xdr:colOff>
      <xdr:row>20</xdr:row>
      <xdr:rowOff>69215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55260" y="51311175"/>
          <a:ext cx="2164715" cy="1437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664845</xdr:colOff>
      <xdr:row>22</xdr:row>
      <xdr:rowOff>1689100</xdr:rowOff>
    </xdr:from>
    <xdr:to>
      <xdr:col>3</xdr:col>
      <xdr:colOff>1835150</xdr:colOff>
      <xdr:row>23</xdr:row>
      <xdr:rowOff>131445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45785" y="58115200"/>
          <a:ext cx="117030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521335</xdr:colOff>
      <xdr:row>23</xdr:row>
      <xdr:rowOff>651510</xdr:rowOff>
    </xdr:from>
    <xdr:to>
      <xdr:col>3</xdr:col>
      <xdr:colOff>1833245</xdr:colOff>
      <xdr:row>23</xdr:row>
      <xdr:rowOff>1477645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502275" y="59452510"/>
          <a:ext cx="1311910" cy="826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170815</xdr:colOff>
      <xdr:row>16</xdr:row>
      <xdr:rowOff>205740</xdr:rowOff>
    </xdr:from>
    <xdr:to>
      <xdr:col>3</xdr:col>
      <xdr:colOff>2701290</xdr:colOff>
      <xdr:row>16</xdr:row>
      <xdr:rowOff>2286000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151755" y="44223940"/>
          <a:ext cx="2530475" cy="20802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920115</xdr:colOff>
      <xdr:row>13</xdr:row>
      <xdr:rowOff>1087120</xdr:rowOff>
    </xdr:from>
    <xdr:ext cx="446405" cy="711835"/>
    <xdr:pic>
      <xdr:nvPicPr>
        <xdr:cNvPr id="12" name="86"/>
        <xdr:cNvPicPr/>
      </xdr:nvPicPr>
      <xdr:blipFill>
        <a:blip r:embed="rId1" r:link="rId2"/>
        <a:srcRect l="2860" t="20229" r="51991" b="24440"/>
        <a:stretch>
          <a:fillRect/>
        </a:stretch>
      </xdr:blipFill>
      <xdr:spPr>
        <a:xfrm>
          <a:off x="5901055" y="38082220"/>
          <a:ext cx="446405" cy="711835"/>
        </a:xfrm>
        <a:prstGeom prst="rect">
          <a:avLst/>
        </a:prstGeom>
      </xdr:spPr>
    </xdr:pic>
    <xdr:clientData/>
  </xdr:oneCellAnchor>
  <xdr:oneCellAnchor>
    <xdr:from>
      <xdr:col>3</xdr:col>
      <xdr:colOff>48895</xdr:colOff>
      <xdr:row>13</xdr:row>
      <xdr:rowOff>986790</xdr:rowOff>
    </xdr:from>
    <xdr:ext cx="887095" cy="852170"/>
    <xdr:pic>
      <xdr:nvPicPr>
        <xdr:cNvPr id="13" name="94"/>
        <xdr:cNvPicPr/>
      </xdr:nvPicPr>
      <xdr:blipFill>
        <a:blip r:embed="rId3" r:link="rId2"/>
        <a:stretch>
          <a:fillRect/>
        </a:stretch>
      </xdr:blipFill>
      <xdr:spPr>
        <a:xfrm>
          <a:off x="5029835" y="37981890"/>
          <a:ext cx="887095" cy="852170"/>
        </a:xfrm>
        <a:prstGeom prst="rect">
          <a:avLst/>
        </a:prstGeom>
      </xdr:spPr>
    </xdr:pic>
    <xdr:clientData/>
  </xdr:oneCellAnchor>
  <xdr:twoCellAnchor editAs="oneCell">
    <xdr:from>
      <xdr:col>3</xdr:col>
      <xdr:colOff>778510</xdr:colOff>
      <xdr:row>21</xdr:row>
      <xdr:rowOff>989965</xdr:rowOff>
    </xdr:from>
    <xdr:to>
      <xdr:col>3</xdr:col>
      <xdr:colOff>2209165</xdr:colOff>
      <xdr:row>22</xdr:row>
      <xdr:rowOff>160655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9450" y="55688865"/>
          <a:ext cx="1430655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84455</xdr:colOff>
      <xdr:row>13</xdr:row>
      <xdr:rowOff>75565</xdr:rowOff>
    </xdr:from>
    <xdr:to>
      <xdr:col>3</xdr:col>
      <xdr:colOff>1231265</xdr:colOff>
      <xdr:row>13</xdr:row>
      <xdr:rowOff>930275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5065395" y="37070665"/>
          <a:ext cx="1146810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739140</xdr:colOff>
      <xdr:row>21</xdr:row>
      <xdr:rowOff>35560</xdr:rowOff>
    </xdr:from>
    <xdr:to>
      <xdr:col>3</xdr:col>
      <xdr:colOff>2209800</xdr:colOff>
      <xdr:row>21</xdr:row>
      <xdr:rowOff>1035050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20080" y="54734460"/>
          <a:ext cx="1470660" cy="999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19</xdr:row>
      <xdr:rowOff>358775</xdr:rowOff>
    </xdr:from>
    <xdr:to>
      <xdr:col>3</xdr:col>
      <xdr:colOff>2439035</xdr:colOff>
      <xdr:row>20</xdr:row>
      <xdr:rowOff>69215</xdr:rowOff>
    </xdr:to>
    <xdr:pic>
      <xdr:nvPicPr>
        <xdr:cNvPr id="18" name="图片 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55260" y="51311175"/>
          <a:ext cx="2164715" cy="1437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497840</xdr:colOff>
      <xdr:row>23</xdr:row>
      <xdr:rowOff>584200</xdr:rowOff>
    </xdr:from>
    <xdr:to>
      <xdr:col>3</xdr:col>
      <xdr:colOff>2543175</xdr:colOff>
      <xdr:row>23</xdr:row>
      <xdr:rowOff>1949450</xdr:rowOff>
    </xdr:to>
    <xdr:pic>
      <xdr:nvPicPr>
        <xdr:cNvPr id="19" name="图片 1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78780" y="59385200"/>
          <a:ext cx="2045335" cy="136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170815</xdr:colOff>
      <xdr:row>16</xdr:row>
      <xdr:rowOff>205740</xdr:rowOff>
    </xdr:from>
    <xdr:to>
      <xdr:col>3</xdr:col>
      <xdr:colOff>2701290</xdr:colOff>
      <xdr:row>16</xdr:row>
      <xdr:rowOff>2286000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151755" y="44223940"/>
          <a:ext cx="2530475" cy="20802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920115</xdr:colOff>
      <xdr:row>13</xdr:row>
      <xdr:rowOff>1087120</xdr:rowOff>
    </xdr:from>
    <xdr:ext cx="446405" cy="711835"/>
    <xdr:pic>
      <xdr:nvPicPr>
        <xdr:cNvPr id="21" name="86"/>
        <xdr:cNvPicPr/>
      </xdr:nvPicPr>
      <xdr:blipFill>
        <a:blip r:embed="rId1" r:link="rId2"/>
        <a:srcRect l="2860" t="20229" r="51991" b="24440"/>
        <a:stretch>
          <a:fillRect/>
        </a:stretch>
      </xdr:blipFill>
      <xdr:spPr>
        <a:xfrm>
          <a:off x="5901055" y="38082220"/>
          <a:ext cx="446405" cy="711835"/>
        </a:xfrm>
        <a:prstGeom prst="rect">
          <a:avLst/>
        </a:prstGeom>
      </xdr:spPr>
    </xdr:pic>
    <xdr:clientData/>
  </xdr:oneCellAnchor>
  <xdr:oneCellAnchor>
    <xdr:from>
      <xdr:col>3</xdr:col>
      <xdr:colOff>48895</xdr:colOff>
      <xdr:row>13</xdr:row>
      <xdr:rowOff>986790</xdr:rowOff>
    </xdr:from>
    <xdr:ext cx="887095" cy="852170"/>
    <xdr:pic>
      <xdr:nvPicPr>
        <xdr:cNvPr id="22" name="94"/>
        <xdr:cNvPicPr/>
      </xdr:nvPicPr>
      <xdr:blipFill>
        <a:blip r:embed="rId3" r:link="rId2"/>
        <a:stretch>
          <a:fillRect/>
        </a:stretch>
      </xdr:blipFill>
      <xdr:spPr>
        <a:xfrm>
          <a:off x="5029835" y="37981890"/>
          <a:ext cx="887095" cy="852170"/>
        </a:xfrm>
        <a:prstGeom prst="rect">
          <a:avLst/>
        </a:prstGeom>
      </xdr:spPr>
    </xdr:pic>
    <xdr:clientData/>
  </xdr:oneCellAnchor>
  <xdr:twoCellAnchor editAs="oneCell">
    <xdr:from>
      <xdr:col>3</xdr:col>
      <xdr:colOff>778510</xdr:colOff>
      <xdr:row>21</xdr:row>
      <xdr:rowOff>989965</xdr:rowOff>
    </xdr:from>
    <xdr:to>
      <xdr:col>3</xdr:col>
      <xdr:colOff>2209165</xdr:colOff>
      <xdr:row>22</xdr:row>
      <xdr:rowOff>160655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9450" y="55688865"/>
          <a:ext cx="1430655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302895</xdr:colOff>
      <xdr:row>22</xdr:row>
      <xdr:rowOff>645795</xdr:rowOff>
    </xdr:from>
    <xdr:to>
      <xdr:col>3</xdr:col>
      <xdr:colOff>1473200</xdr:colOff>
      <xdr:row>22</xdr:row>
      <xdr:rowOff>1463040</xdr:rowOff>
    </xdr:to>
    <xdr:pic>
      <xdr:nvPicPr>
        <xdr:cNvPr id="24" name="图片 2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283835" y="57071895"/>
          <a:ext cx="117030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84455</xdr:colOff>
      <xdr:row>13</xdr:row>
      <xdr:rowOff>75565</xdr:rowOff>
    </xdr:from>
    <xdr:to>
      <xdr:col>3</xdr:col>
      <xdr:colOff>1231265</xdr:colOff>
      <xdr:row>13</xdr:row>
      <xdr:rowOff>930275</xdr:rowOff>
    </xdr:to>
    <xdr:pic>
      <xdr:nvPicPr>
        <xdr:cNvPr id="25" name="图片 2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5065395" y="37070665"/>
          <a:ext cx="1146810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739140</xdr:colOff>
      <xdr:row>21</xdr:row>
      <xdr:rowOff>35560</xdr:rowOff>
    </xdr:from>
    <xdr:to>
      <xdr:col>3</xdr:col>
      <xdr:colOff>2209800</xdr:colOff>
      <xdr:row>21</xdr:row>
      <xdr:rowOff>1035050</xdr:rowOff>
    </xdr:to>
    <xdr:pic>
      <xdr:nvPicPr>
        <xdr:cNvPr id="26" name="图片 2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20080" y="54734460"/>
          <a:ext cx="1470660" cy="999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19</xdr:row>
      <xdr:rowOff>358775</xdr:rowOff>
    </xdr:from>
    <xdr:to>
      <xdr:col>3</xdr:col>
      <xdr:colOff>2439035</xdr:colOff>
      <xdr:row>20</xdr:row>
      <xdr:rowOff>69215</xdr:rowOff>
    </xdr:to>
    <xdr:pic>
      <xdr:nvPicPr>
        <xdr:cNvPr id="27" name="图片 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55260" y="51311175"/>
          <a:ext cx="2164715" cy="1437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497840</xdr:colOff>
      <xdr:row>23</xdr:row>
      <xdr:rowOff>584200</xdr:rowOff>
    </xdr:from>
    <xdr:to>
      <xdr:col>3</xdr:col>
      <xdr:colOff>2543175</xdr:colOff>
      <xdr:row>23</xdr:row>
      <xdr:rowOff>1949450</xdr:rowOff>
    </xdr:to>
    <xdr:pic>
      <xdr:nvPicPr>
        <xdr:cNvPr id="28" name="图片 2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78780" y="59385200"/>
          <a:ext cx="2045335" cy="136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170815</xdr:colOff>
      <xdr:row>16</xdr:row>
      <xdr:rowOff>205740</xdr:rowOff>
    </xdr:from>
    <xdr:to>
      <xdr:col>3</xdr:col>
      <xdr:colOff>2701290</xdr:colOff>
      <xdr:row>16</xdr:row>
      <xdr:rowOff>2286000</xdr:rowOff>
    </xdr:to>
    <xdr:pic>
      <xdr:nvPicPr>
        <xdr:cNvPr id="29" name="图片 2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151755" y="44223940"/>
          <a:ext cx="2530475" cy="20802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1537335</xdr:colOff>
      <xdr:row>13</xdr:row>
      <xdr:rowOff>1102360</xdr:rowOff>
    </xdr:from>
    <xdr:ext cx="446405" cy="711835"/>
    <xdr:pic>
      <xdr:nvPicPr>
        <xdr:cNvPr id="30" name="86"/>
        <xdr:cNvPicPr/>
      </xdr:nvPicPr>
      <xdr:blipFill>
        <a:blip r:embed="rId1" r:link="rId2"/>
        <a:srcRect l="2860" t="20229" r="51991" b="24440"/>
        <a:stretch>
          <a:fillRect/>
        </a:stretch>
      </xdr:blipFill>
      <xdr:spPr>
        <a:xfrm>
          <a:off x="6518275" y="38097460"/>
          <a:ext cx="446405" cy="711835"/>
        </a:xfrm>
        <a:prstGeom prst="rect">
          <a:avLst/>
        </a:prstGeom>
      </xdr:spPr>
    </xdr:pic>
    <xdr:clientData/>
  </xdr:oneCellAnchor>
  <xdr:oneCellAnchor>
    <xdr:from>
      <xdr:col>3</xdr:col>
      <xdr:colOff>422275</xdr:colOff>
      <xdr:row>13</xdr:row>
      <xdr:rowOff>994410</xdr:rowOff>
    </xdr:from>
    <xdr:ext cx="887095" cy="852170"/>
    <xdr:pic>
      <xdr:nvPicPr>
        <xdr:cNvPr id="31" name="94"/>
        <xdr:cNvPicPr/>
      </xdr:nvPicPr>
      <xdr:blipFill>
        <a:blip r:embed="rId3" r:link="rId2"/>
        <a:stretch>
          <a:fillRect/>
        </a:stretch>
      </xdr:blipFill>
      <xdr:spPr>
        <a:xfrm>
          <a:off x="5403215" y="37989510"/>
          <a:ext cx="887095" cy="852170"/>
        </a:xfrm>
        <a:prstGeom prst="rect">
          <a:avLst/>
        </a:prstGeom>
      </xdr:spPr>
    </xdr:pic>
    <xdr:clientData/>
  </xdr:oneCellAnchor>
  <xdr:twoCellAnchor editAs="oneCell">
    <xdr:from>
      <xdr:col>3</xdr:col>
      <xdr:colOff>778510</xdr:colOff>
      <xdr:row>21</xdr:row>
      <xdr:rowOff>989965</xdr:rowOff>
    </xdr:from>
    <xdr:to>
      <xdr:col>3</xdr:col>
      <xdr:colOff>2209165</xdr:colOff>
      <xdr:row>22</xdr:row>
      <xdr:rowOff>160655</xdr:rowOff>
    </xdr:to>
    <xdr:pic>
      <xdr:nvPicPr>
        <xdr:cNvPr id="32" name="图片 3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9450" y="55688865"/>
          <a:ext cx="1430655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1552575</xdr:colOff>
      <xdr:row>22</xdr:row>
      <xdr:rowOff>828675</xdr:rowOff>
    </xdr:from>
    <xdr:to>
      <xdr:col>3</xdr:col>
      <xdr:colOff>2722880</xdr:colOff>
      <xdr:row>22</xdr:row>
      <xdr:rowOff>1645920</xdr:rowOff>
    </xdr:to>
    <xdr:pic>
      <xdr:nvPicPr>
        <xdr:cNvPr id="33" name="图片 3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33515" y="57254775"/>
          <a:ext cx="117030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564515</xdr:colOff>
      <xdr:row>13</xdr:row>
      <xdr:rowOff>106045</xdr:rowOff>
    </xdr:from>
    <xdr:to>
      <xdr:col>3</xdr:col>
      <xdr:colOff>1711325</xdr:colOff>
      <xdr:row>13</xdr:row>
      <xdr:rowOff>960755</xdr:rowOff>
    </xdr:to>
    <xdr:pic>
      <xdr:nvPicPr>
        <xdr:cNvPr id="34" name="图片 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5545455" y="37101145"/>
          <a:ext cx="1146810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739140</xdr:colOff>
      <xdr:row>21</xdr:row>
      <xdr:rowOff>35560</xdr:rowOff>
    </xdr:from>
    <xdr:to>
      <xdr:col>3</xdr:col>
      <xdr:colOff>2209800</xdr:colOff>
      <xdr:row>21</xdr:row>
      <xdr:rowOff>1035050</xdr:rowOff>
    </xdr:to>
    <xdr:pic>
      <xdr:nvPicPr>
        <xdr:cNvPr id="35" name="图片 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20080" y="54734460"/>
          <a:ext cx="1470660" cy="999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19</xdr:row>
      <xdr:rowOff>358775</xdr:rowOff>
    </xdr:from>
    <xdr:to>
      <xdr:col>3</xdr:col>
      <xdr:colOff>2439035</xdr:colOff>
      <xdr:row>20</xdr:row>
      <xdr:rowOff>69215</xdr:rowOff>
    </xdr:to>
    <xdr:pic>
      <xdr:nvPicPr>
        <xdr:cNvPr id="36" name="图片 3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55260" y="51311175"/>
          <a:ext cx="2164715" cy="1437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497840</xdr:colOff>
      <xdr:row>23</xdr:row>
      <xdr:rowOff>584200</xdr:rowOff>
    </xdr:from>
    <xdr:to>
      <xdr:col>3</xdr:col>
      <xdr:colOff>2543175</xdr:colOff>
      <xdr:row>23</xdr:row>
      <xdr:rowOff>1949450</xdr:rowOff>
    </xdr:to>
    <xdr:pic>
      <xdr:nvPicPr>
        <xdr:cNvPr id="37" name="图片 3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78780" y="59385200"/>
          <a:ext cx="2045335" cy="136525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3</xdr:col>
      <xdr:colOff>1537335</xdr:colOff>
      <xdr:row>13</xdr:row>
      <xdr:rowOff>1102360</xdr:rowOff>
    </xdr:from>
    <xdr:ext cx="446405" cy="711835"/>
    <xdr:pic>
      <xdr:nvPicPr>
        <xdr:cNvPr id="5" name="86"/>
        <xdr:cNvPicPr/>
      </xdr:nvPicPr>
      <xdr:blipFill>
        <a:blip r:embed="rId1" r:link="rId2"/>
        <a:srcRect l="2860" t="20229" r="51991" b="24440"/>
        <a:stretch>
          <a:fillRect/>
        </a:stretch>
      </xdr:blipFill>
      <xdr:spPr>
        <a:xfrm>
          <a:off x="6518275" y="38097460"/>
          <a:ext cx="446405" cy="711835"/>
        </a:xfrm>
        <a:prstGeom prst="rect">
          <a:avLst/>
        </a:prstGeom>
      </xdr:spPr>
    </xdr:pic>
    <xdr:clientData/>
  </xdr:oneCellAnchor>
  <xdr:oneCellAnchor>
    <xdr:from>
      <xdr:col>3</xdr:col>
      <xdr:colOff>422275</xdr:colOff>
      <xdr:row>13</xdr:row>
      <xdr:rowOff>994410</xdr:rowOff>
    </xdr:from>
    <xdr:ext cx="887095" cy="852170"/>
    <xdr:pic>
      <xdr:nvPicPr>
        <xdr:cNvPr id="15" name="94"/>
        <xdr:cNvPicPr/>
      </xdr:nvPicPr>
      <xdr:blipFill>
        <a:blip r:embed="rId3" r:link="rId2"/>
        <a:stretch>
          <a:fillRect/>
        </a:stretch>
      </xdr:blipFill>
      <xdr:spPr>
        <a:xfrm>
          <a:off x="5403215" y="37989510"/>
          <a:ext cx="887095" cy="852170"/>
        </a:xfrm>
        <a:prstGeom prst="rect">
          <a:avLst/>
        </a:prstGeom>
      </xdr:spPr>
    </xdr:pic>
    <xdr:clientData/>
  </xdr:oneCellAnchor>
  <xdr:twoCellAnchor editAs="oneCell">
    <xdr:from>
      <xdr:col>3</xdr:col>
      <xdr:colOff>778510</xdr:colOff>
      <xdr:row>20</xdr:row>
      <xdr:rowOff>989965</xdr:rowOff>
    </xdr:from>
    <xdr:to>
      <xdr:col>3</xdr:col>
      <xdr:colOff>2209165</xdr:colOff>
      <xdr:row>20</xdr:row>
      <xdr:rowOff>1887855</xdr:rowOff>
    </xdr:to>
    <xdr:pic>
      <xdr:nvPicPr>
        <xdr:cNvPr id="38" name="图片 3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59450" y="53669565"/>
          <a:ext cx="1430655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790575</xdr:colOff>
      <xdr:row>21</xdr:row>
      <xdr:rowOff>508635</xdr:rowOff>
    </xdr:from>
    <xdr:to>
      <xdr:col>3</xdr:col>
      <xdr:colOff>1960880</xdr:colOff>
      <xdr:row>21</xdr:row>
      <xdr:rowOff>1325880</xdr:rowOff>
    </xdr:to>
    <xdr:pic>
      <xdr:nvPicPr>
        <xdr:cNvPr id="39" name="图片 3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771515" y="55207535"/>
          <a:ext cx="1170305" cy="817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564515</xdr:colOff>
      <xdr:row>13</xdr:row>
      <xdr:rowOff>106045</xdr:rowOff>
    </xdr:from>
    <xdr:to>
      <xdr:col>3</xdr:col>
      <xdr:colOff>1711325</xdr:colOff>
      <xdr:row>13</xdr:row>
      <xdr:rowOff>960755</xdr:rowOff>
    </xdr:to>
    <xdr:pic>
      <xdr:nvPicPr>
        <xdr:cNvPr id="40" name="图片 3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5545455" y="37101145"/>
          <a:ext cx="1146810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739140</xdr:colOff>
      <xdr:row>20</xdr:row>
      <xdr:rowOff>35560</xdr:rowOff>
    </xdr:from>
    <xdr:to>
      <xdr:col>3</xdr:col>
      <xdr:colOff>2209800</xdr:colOff>
      <xdr:row>20</xdr:row>
      <xdr:rowOff>1035050</xdr:rowOff>
    </xdr:to>
    <xdr:pic>
      <xdr:nvPicPr>
        <xdr:cNvPr id="41" name="图片 4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20080" y="52715160"/>
          <a:ext cx="1470660" cy="999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18</xdr:row>
      <xdr:rowOff>358775</xdr:rowOff>
    </xdr:from>
    <xdr:to>
      <xdr:col>3</xdr:col>
      <xdr:colOff>2439035</xdr:colOff>
      <xdr:row>18</xdr:row>
      <xdr:rowOff>1796415</xdr:rowOff>
    </xdr:to>
    <xdr:pic>
      <xdr:nvPicPr>
        <xdr:cNvPr id="42" name="图片 4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55260" y="49253775"/>
          <a:ext cx="2164715" cy="1437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497840</xdr:colOff>
      <xdr:row>22</xdr:row>
      <xdr:rowOff>584200</xdr:rowOff>
    </xdr:from>
    <xdr:to>
      <xdr:col>3</xdr:col>
      <xdr:colOff>2543175</xdr:colOff>
      <xdr:row>22</xdr:row>
      <xdr:rowOff>1949450</xdr:rowOff>
    </xdr:to>
    <xdr:pic>
      <xdr:nvPicPr>
        <xdr:cNvPr id="43" name="图片 4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78780" y="57010300"/>
          <a:ext cx="2045335" cy="136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75"/>
  <sheetViews>
    <sheetView tabSelected="1" zoomScale="70" zoomScaleNormal="70" workbookViewId="0">
      <selection activeCell="K3" sqref="K3"/>
    </sheetView>
  </sheetViews>
  <sheetFormatPr defaultColWidth="8.88495575221239" defaultRowHeight="15.75"/>
  <cols>
    <col min="1" max="1" width="6.07964601769912" style="2" customWidth="1"/>
    <col min="2" max="2" width="12.6194690265487" style="5" customWidth="1"/>
    <col min="3" max="3" width="50.716814159292" style="6" customWidth="1"/>
    <col min="4" max="4" width="40.8849557522124" style="2" customWidth="1"/>
    <col min="5" max="5" width="9.20353982300885" style="7" customWidth="1"/>
    <col min="6" max="6" width="10.5398230088496" style="8" customWidth="1"/>
    <col min="7" max="8" width="11" style="8" customWidth="1"/>
    <col min="9" max="9" width="11" style="2" customWidth="1"/>
    <col min="10" max="241" width="9.14159292035398" style="2" customWidth="1"/>
    <col min="242" max="16371" width="9.14159292035398" style="2"/>
    <col min="16372" max="16384" width="8.88495575221239" style="9"/>
  </cols>
  <sheetData>
    <row r="1" s="1" customFormat="1" ht="48" customHeight="1" spans="1:239">
      <c r="A1" s="10" t="s">
        <v>0</v>
      </c>
      <c r="B1" s="10"/>
      <c r="C1" s="10"/>
      <c r="D1" s="10"/>
      <c r="E1" s="11"/>
      <c r="F1" s="10"/>
      <c r="G1" s="12"/>
      <c r="H1" s="10"/>
      <c r="I1" s="10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</row>
    <row r="2" s="1" customFormat="1" ht="42" customHeight="1" spans="1:241">
      <c r="A2" s="13" t="s">
        <v>1</v>
      </c>
      <c r="B2" s="13" t="s">
        <v>2</v>
      </c>
      <c r="C2" s="13" t="s">
        <v>3</v>
      </c>
      <c r="D2" s="13" t="s">
        <v>4</v>
      </c>
      <c r="E2" s="14" t="s">
        <v>5</v>
      </c>
      <c r="F2" s="15" t="s">
        <v>6</v>
      </c>
      <c r="G2" s="15" t="s">
        <v>7</v>
      </c>
      <c r="H2" s="15" t="s">
        <v>8</v>
      </c>
      <c r="I2" s="13" t="s">
        <v>9</v>
      </c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</row>
    <row r="3" s="2" customFormat="1" ht="295" customHeight="1" spans="1:241">
      <c r="A3" s="16">
        <v>1</v>
      </c>
      <c r="B3" s="16" t="s">
        <v>10</v>
      </c>
      <c r="C3" s="17" t="s">
        <v>11</v>
      </c>
      <c r="D3" s="16" t="str">
        <f>_xlfn.DISPIMG("ID_A3DDB3A542C54AD5A35EFC27C1CD6353",1)</f>
        <v>=DISPIMG("ID_A3DDB3A542C54AD5A35EFC27C1CD6353",1)</v>
      </c>
      <c r="E3" s="18" t="s">
        <v>12</v>
      </c>
      <c r="F3" s="19">
        <v>21.135</v>
      </c>
      <c r="G3" s="19"/>
      <c r="H3" s="19"/>
      <c r="I3" s="16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</row>
    <row r="4" s="2" customFormat="1" ht="301" customHeight="1" spans="1:241">
      <c r="A4" s="16">
        <v>2</v>
      </c>
      <c r="B4" s="16" t="s">
        <v>13</v>
      </c>
      <c r="C4" s="17" t="s">
        <v>14</v>
      </c>
      <c r="D4" s="16" t="str">
        <f>_xlfn.DISPIMG("ID_1F9DDC203AA34248A0DCC0B72EA4FF7A",1)</f>
        <v>=DISPIMG("ID_1F9DDC203AA34248A0DCC0B72EA4FF7A",1)</v>
      </c>
      <c r="E4" s="18" t="s">
        <v>12</v>
      </c>
      <c r="F4" s="19">
        <v>39.765</v>
      </c>
      <c r="G4" s="19"/>
      <c r="H4" s="19"/>
      <c r="I4" s="16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</row>
    <row r="5" s="1" customFormat="1" ht="237" customHeight="1" spans="1:241">
      <c r="A5" s="16">
        <v>3</v>
      </c>
      <c r="B5" s="16" t="s">
        <v>15</v>
      </c>
      <c r="C5" s="17" t="s">
        <v>16</v>
      </c>
      <c r="D5" s="16" t="str">
        <f>_xlfn.DISPIMG("ID_2A0DE70A2C944D7C9F72A42140E3BCC4",1)</f>
        <v>=DISPIMG("ID_2A0DE70A2C944D7C9F72A42140E3BCC4",1)</v>
      </c>
      <c r="E5" s="18" t="s">
        <v>12</v>
      </c>
      <c r="F5" s="19">
        <v>22.866</v>
      </c>
      <c r="G5" s="19"/>
      <c r="H5" s="19"/>
      <c r="I5" s="16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</row>
    <row r="6" s="1" customFormat="1" ht="213" customHeight="1" spans="1:241">
      <c r="A6" s="16">
        <v>4</v>
      </c>
      <c r="B6" s="16" t="s">
        <v>17</v>
      </c>
      <c r="C6" s="17" t="s">
        <v>18</v>
      </c>
      <c r="D6" s="16"/>
      <c r="E6" s="18" t="s">
        <v>12</v>
      </c>
      <c r="F6" s="19">
        <v>29.4858</v>
      </c>
      <c r="G6" s="19"/>
      <c r="H6" s="19"/>
      <c r="I6" s="16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</row>
    <row r="7" s="2" customFormat="1" ht="309" customHeight="1" spans="1:241">
      <c r="A7" s="16">
        <v>5</v>
      </c>
      <c r="B7" s="16" t="s">
        <v>19</v>
      </c>
      <c r="C7" s="17" t="s">
        <v>20</v>
      </c>
      <c r="D7" s="16" t="str">
        <f>_xlfn.DISPIMG("ID_C2DC3180B2B44DE68511FC6B3E659408",1)</f>
        <v>=DISPIMG("ID_C2DC3180B2B44DE68511FC6B3E659408",1)</v>
      </c>
      <c r="E7" s="18" t="s">
        <v>12</v>
      </c>
      <c r="F7" s="19">
        <v>8.1</v>
      </c>
      <c r="G7" s="19"/>
      <c r="H7" s="19"/>
      <c r="I7" s="16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</row>
    <row r="8" s="2" customFormat="1" ht="318" customHeight="1" spans="1:241">
      <c r="A8" s="16">
        <v>6</v>
      </c>
      <c r="B8" s="16" t="s">
        <v>21</v>
      </c>
      <c r="C8" s="17" t="s">
        <v>20</v>
      </c>
      <c r="D8" s="16" t="str">
        <f>_xlfn.DISPIMG("ID_569EB369A98F46D4BDB4687083758D38",1)</f>
        <v>=DISPIMG("ID_569EB369A98F46D4BDB4687083758D38",1)</v>
      </c>
      <c r="E8" s="18" t="s">
        <v>12</v>
      </c>
      <c r="F8" s="19">
        <v>74.25</v>
      </c>
      <c r="G8" s="19"/>
      <c r="H8" s="19"/>
      <c r="I8" s="16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</row>
    <row r="9" s="1" customFormat="1" ht="237" customHeight="1" spans="1:241">
      <c r="A9" s="16">
        <v>7</v>
      </c>
      <c r="B9" s="16" t="s">
        <v>22</v>
      </c>
      <c r="C9" s="17" t="s">
        <v>23</v>
      </c>
      <c r="D9" s="16" t="str">
        <f>_xlfn.DISPIMG("ID_2A0DE70A2C944D7C9F72A42140E3BCC4",1)</f>
        <v>=DISPIMG("ID_2A0DE70A2C944D7C9F72A42140E3BCC4",1)</v>
      </c>
      <c r="E9" s="18" t="s">
        <v>12</v>
      </c>
      <c r="F9" s="19">
        <v>38.53</v>
      </c>
      <c r="G9" s="19"/>
      <c r="H9" s="19"/>
      <c r="I9" s="16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</row>
    <row r="10" s="2" customFormat="1" ht="319" customHeight="1" spans="1:241">
      <c r="A10" s="16">
        <v>8</v>
      </c>
      <c r="B10" s="16" t="s">
        <v>24</v>
      </c>
      <c r="C10" s="17" t="s">
        <v>20</v>
      </c>
      <c r="D10" s="16" t="str">
        <f>_xlfn.DISPIMG("ID_A801E59553F54CA38772DE4370505549",1)</f>
        <v>=DISPIMG("ID_A801E59553F54CA38772DE4370505549",1)</v>
      </c>
      <c r="E10" s="18" t="s">
        <v>12</v>
      </c>
      <c r="F10" s="19">
        <v>2.97</v>
      </c>
      <c r="G10" s="19"/>
      <c r="H10" s="19"/>
      <c r="I10" s="16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</row>
    <row r="11" s="1" customFormat="1" ht="237" customHeight="1" spans="1:241">
      <c r="A11" s="16">
        <v>9</v>
      </c>
      <c r="B11" s="16" t="s">
        <v>25</v>
      </c>
      <c r="C11" s="17" t="s">
        <v>23</v>
      </c>
      <c r="D11" s="16" t="str">
        <f>_xlfn.DISPIMG("ID_2A0DE70A2C944D7C9F72A42140E3BCC4",1)</f>
        <v>=DISPIMG("ID_2A0DE70A2C944D7C9F72A42140E3BCC4",1)</v>
      </c>
      <c r="E11" s="18" t="s">
        <v>12</v>
      </c>
      <c r="F11" s="19">
        <v>2.55</v>
      </c>
      <c r="G11" s="19"/>
      <c r="H11" s="19"/>
      <c r="I11" s="16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</row>
    <row r="12" s="1" customFormat="1" ht="237" customHeight="1" spans="1:241">
      <c r="A12" s="16">
        <v>10</v>
      </c>
      <c r="B12" s="20" t="s">
        <v>26</v>
      </c>
      <c r="C12" s="17" t="s">
        <v>27</v>
      </c>
      <c r="D12" s="16" t="str">
        <f>_xlfn.DISPIMG("ID_6FD324E1423C455688560588BEB2FF2F",1)</f>
        <v>=DISPIMG("ID_6FD324E1423C455688560588BEB2FF2F",1)</v>
      </c>
      <c r="E12" s="18" t="s">
        <v>12</v>
      </c>
      <c r="F12" s="19">
        <v>70</v>
      </c>
      <c r="G12" s="19"/>
      <c r="H12" s="19"/>
      <c r="I12" s="16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</row>
    <row r="13" s="2" customFormat="1" ht="120" customHeight="1" spans="1:241">
      <c r="A13" s="16">
        <v>11</v>
      </c>
      <c r="B13" s="20" t="s">
        <v>28</v>
      </c>
      <c r="C13" s="17" t="s">
        <v>29</v>
      </c>
      <c r="D13" s="16" t="str">
        <f>_xlfn.DISPIMG("ID_2A3F3F5391A04205B04AE8597E723869",1)</f>
        <v>=DISPIMG("ID_2A3F3F5391A04205B04AE8597E723869",1)</v>
      </c>
      <c r="E13" s="18" t="s">
        <v>30</v>
      </c>
      <c r="F13" s="19">
        <v>19</v>
      </c>
      <c r="G13" s="19"/>
      <c r="H13" s="19"/>
      <c r="I13" s="16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</row>
    <row r="14" s="2" customFormat="1" ht="145" customHeight="1" spans="1:241">
      <c r="A14" s="16">
        <v>12</v>
      </c>
      <c r="B14" s="20" t="s">
        <v>31</v>
      </c>
      <c r="C14" s="17" t="s">
        <v>32</v>
      </c>
      <c r="D14" s="16"/>
      <c r="E14" s="18" t="s">
        <v>12</v>
      </c>
      <c r="F14" s="19">
        <v>56.9</v>
      </c>
      <c r="G14" s="19"/>
      <c r="H14" s="19"/>
      <c r="I14" s="16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</row>
    <row r="15" s="1" customFormat="1" ht="204" customHeight="1" spans="1:241">
      <c r="A15" s="16">
        <v>13</v>
      </c>
      <c r="B15" s="20" t="s">
        <v>33</v>
      </c>
      <c r="C15" s="17" t="s">
        <v>34</v>
      </c>
      <c r="D15" s="16" t="str">
        <f>_xlfn.DISPIMG("ID_32E0DF96A6BB44E5A404C4ADFD7CD87A",1)</f>
        <v>=DISPIMG("ID_32E0DF96A6BB44E5A404C4ADFD7CD87A",1)</v>
      </c>
      <c r="E15" s="18" t="s">
        <v>12</v>
      </c>
      <c r="F15" s="19">
        <v>45.99</v>
      </c>
      <c r="G15" s="19"/>
      <c r="H15" s="19"/>
      <c r="I15" s="16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</row>
    <row r="16" s="1" customFormat="1" ht="204" customHeight="1" spans="1:241">
      <c r="A16" s="16">
        <v>14</v>
      </c>
      <c r="B16" s="16" t="s">
        <v>35</v>
      </c>
      <c r="C16" s="17" t="s">
        <v>36</v>
      </c>
      <c r="D16" s="16" t="str">
        <f>_xlfn.DISPIMG("ID_CEA1F0F5DDC148FAB28E0C4F73C02947",1)</f>
        <v>=DISPIMG("ID_CEA1F0F5DDC148FAB28E0C4F73C02947",1)</v>
      </c>
      <c r="E16" s="18" t="s">
        <v>12</v>
      </c>
      <c r="F16" s="19">
        <v>11.5</v>
      </c>
      <c r="G16" s="19"/>
      <c r="H16" s="19"/>
      <c r="I16" s="16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</row>
    <row r="17" s="1" customFormat="1" ht="192" customHeight="1" spans="1:241">
      <c r="A17" s="16">
        <v>15</v>
      </c>
      <c r="B17" s="16" t="s">
        <v>37</v>
      </c>
      <c r="C17" s="17" t="s">
        <v>34</v>
      </c>
      <c r="D17" s="16"/>
      <c r="E17" s="18" t="s">
        <v>12</v>
      </c>
      <c r="F17" s="19">
        <v>4.03</v>
      </c>
      <c r="G17" s="19"/>
      <c r="H17" s="19"/>
      <c r="I17" s="16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</row>
    <row r="18" s="1" customFormat="1" ht="192" customHeight="1" spans="1:241">
      <c r="A18" s="16">
        <v>16</v>
      </c>
      <c r="B18" s="16" t="s">
        <v>38</v>
      </c>
      <c r="C18" s="17" t="s">
        <v>36</v>
      </c>
      <c r="D18" s="16"/>
      <c r="E18" s="18" t="s">
        <v>39</v>
      </c>
      <c r="F18" s="19">
        <v>1</v>
      </c>
      <c r="G18" s="19"/>
      <c r="H18" s="19"/>
      <c r="I18" s="16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</row>
    <row r="19" s="2" customFormat="1" ht="162" customHeight="1" spans="1:241">
      <c r="A19" s="16">
        <v>17</v>
      </c>
      <c r="B19" s="16" t="s">
        <v>40</v>
      </c>
      <c r="C19" s="17" t="s">
        <v>41</v>
      </c>
      <c r="D19" s="16"/>
      <c r="E19" s="18" t="s">
        <v>30</v>
      </c>
      <c r="F19" s="19">
        <v>51.4</v>
      </c>
      <c r="G19" s="19"/>
      <c r="H19" s="19"/>
      <c r="I19" s="16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</row>
    <row r="20" s="2" customFormat="1" ht="136" customHeight="1" spans="1:241">
      <c r="A20" s="16">
        <v>18</v>
      </c>
      <c r="B20" s="16" t="s">
        <v>40</v>
      </c>
      <c r="C20" s="17" t="s">
        <v>41</v>
      </c>
      <c r="D20" s="16" t="str">
        <f>_xlfn.DISPIMG("ID_55AD7F2F5FC34897BBC345C47F5CACCD",1)</f>
        <v>=DISPIMG("ID_55AD7F2F5FC34897BBC345C47F5CACCD",1)</v>
      </c>
      <c r="E20" s="18" t="s">
        <v>30</v>
      </c>
      <c r="F20" s="19">
        <v>45.1</v>
      </c>
      <c r="G20" s="19"/>
      <c r="H20" s="19"/>
      <c r="I20" s="16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</row>
    <row r="21" s="2" customFormat="1" ht="159" customHeight="1" spans="1:241">
      <c r="A21" s="16">
        <v>19</v>
      </c>
      <c r="B21" s="16" t="s">
        <v>42</v>
      </c>
      <c r="C21" s="17" t="s">
        <v>41</v>
      </c>
      <c r="D21" s="16"/>
      <c r="E21" s="18" t="s">
        <v>30</v>
      </c>
      <c r="F21" s="19">
        <v>188.6</v>
      </c>
      <c r="G21" s="19"/>
      <c r="H21" s="19"/>
      <c r="I21" s="16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</row>
    <row r="22" s="2" customFormat="1" ht="136" customHeight="1" spans="1:241">
      <c r="A22" s="16">
        <v>20</v>
      </c>
      <c r="B22" s="16" t="s">
        <v>42</v>
      </c>
      <c r="C22" s="17" t="s">
        <v>41</v>
      </c>
      <c r="D22" s="16"/>
      <c r="E22" s="18" t="s">
        <v>30</v>
      </c>
      <c r="F22" s="19">
        <v>15</v>
      </c>
      <c r="G22" s="19"/>
      <c r="H22" s="19"/>
      <c r="I22" s="16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</row>
    <row r="23" s="2" customFormat="1" ht="187" customHeight="1" spans="1:241">
      <c r="A23" s="16">
        <v>21</v>
      </c>
      <c r="B23" s="16" t="s">
        <v>43</v>
      </c>
      <c r="C23" s="17" t="s">
        <v>44</v>
      </c>
      <c r="D23" s="16"/>
      <c r="E23" s="18" t="s">
        <v>30</v>
      </c>
      <c r="F23" s="19">
        <v>32.9</v>
      </c>
      <c r="G23" s="19"/>
      <c r="H23" s="19"/>
      <c r="I23" s="16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</row>
    <row r="24" s="1" customFormat="1" ht="187" customHeight="1" spans="1:241">
      <c r="A24" s="16">
        <v>22</v>
      </c>
      <c r="B24" s="16" t="s">
        <v>45</v>
      </c>
      <c r="C24" s="17" t="s">
        <v>44</v>
      </c>
      <c r="D24" s="16"/>
      <c r="E24" s="18" t="s">
        <v>30</v>
      </c>
      <c r="F24" s="19">
        <v>29.4</v>
      </c>
      <c r="G24" s="19"/>
      <c r="H24" s="19"/>
      <c r="I24" s="16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</row>
    <row r="25" s="1" customFormat="1" ht="187" customHeight="1" spans="1:241">
      <c r="A25" s="16">
        <v>23</v>
      </c>
      <c r="B25" s="16" t="s">
        <v>45</v>
      </c>
      <c r="C25" s="17" t="s">
        <v>44</v>
      </c>
      <c r="D25" s="16"/>
      <c r="E25" s="18" t="s">
        <v>30</v>
      </c>
      <c r="F25" s="19">
        <v>39.4</v>
      </c>
      <c r="G25" s="19"/>
      <c r="H25" s="19"/>
      <c r="I25" s="16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</row>
    <row r="26" s="1" customFormat="1" ht="187" customHeight="1" spans="1:241">
      <c r="A26" s="16">
        <v>24</v>
      </c>
      <c r="B26" s="16" t="s">
        <v>46</v>
      </c>
      <c r="C26" s="17" t="s">
        <v>44</v>
      </c>
      <c r="D26" s="16"/>
      <c r="E26" s="18" t="s">
        <v>30</v>
      </c>
      <c r="F26" s="19">
        <v>60.5</v>
      </c>
      <c r="G26" s="19"/>
      <c r="H26" s="19"/>
      <c r="I26" s="16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</row>
    <row r="27" s="2" customFormat="1" ht="136" customHeight="1" spans="1:241">
      <c r="A27" s="16">
        <v>25</v>
      </c>
      <c r="B27" s="16" t="s">
        <v>47</v>
      </c>
      <c r="C27" s="21" t="s">
        <v>41</v>
      </c>
      <c r="D27" s="16"/>
      <c r="E27" s="18" t="s">
        <v>30</v>
      </c>
      <c r="F27" s="19">
        <v>49</v>
      </c>
      <c r="G27" s="19"/>
      <c r="H27" s="19"/>
      <c r="I27" s="16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</row>
    <row r="28" s="3" customFormat="1" ht="166" customHeight="1" spans="1:238">
      <c r="A28" s="16">
        <v>26</v>
      </c>
      <c r="B28" s="16" t="s">
        <v>48</v>
      </c>
      <c r="C28" s="22" t="s">
        <v>49</v>
      </c>
      <c r="D28" s="23" t="s">
        <v>50</v>
      </c>
      <c r="E28" s="18" t="s">
        <v>30</v>
      </c>
      <c r="F28" s="24">
        <v>4</v>
      </c>
      <c r="G28" s="19"/>
      <c r="H28" s="19"/>
      <c r="I28" s="28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</row>
    <row r="29" s="3" customFormat="1" ht="164" customHeight="1" spans="1:239">
      <c r="A29" s="16">
        <v>27</v>
      </c>
      <c r="B29" s="16" t="s">
        <v>51</v>
      </c>
      <c r="C29" s="22" t="s">
        <v>52</v>
      </c>
      <c r="D29" s="25" t="str">
        <f>_xlfn.DISPIMG("ID_48E4805AE7914A7582BD700899911A82",1)</f>
        <v>=DISPIMG("ID_48E4805AE7914A7582BD700899911A82",1)</v>
      </c>
      <c r="E29" s="18" t="s">
        <v>53</v>
      </c>
      <c r="F29" s="24">
        <v>66</v>
      </c>
      <c r="G29" s="19"/>
      <c r="H29" s="19"/>
      <c r="I29" s="28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</row>
    <row r="30" s="1" customFormat="1" ht="51" customHeight="1" spans="1:241">
      <c r="A30" s="16">
        <v>28</v>
      </c>
      <c r="B30" s="16" t="s">
        <v>54</v>
      </c>
      <c r="C30" s="22"/>
      <c r="D30" s="16"/>
      <c r="E30" s="18"/>
      <c r="F30" s="19"/>
      <c r="G30" s="19"/>
      <c r="H30" s="19"/>
      <c r="I30" s="16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</row>
    <row r="31" s="1" customFormat="1" spans="1:241">
      <c r="A31" s="2"/>
      <c r="B31" s="5"/>
      <c r="C31" s="26"/>
      <c r="D31" s="2"/>
      <c r="E31" s="7"/>
      <c r="F31" s="8"/>
      <c r="G31" s="8"/>
      <c r="H31" s="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</row>
    <row r="32" s="1" customFormat="1" spans="1:241">
      <c r="A32" s="2"/>
      <c r="B32" s="5"/>
      <c r="C32" s="26"/>
      <c r="D32" s="2"/>
      <c r="E32" s="7"/>
      <c r="F32" s="8"/>
      <c r="G32" s="8"/>
      <c r="H32" s="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</row>
    <row r="33" s="1" customFormat="1" spans="1:241">
      <c r="A33" s="2"/>
      <c r="B33" s="5"/>
      <c r="C33" s="26"/>
      <c r="D33" s="2"/>
      <c r="E33" s="7"/>
      <c r="F33" s="8"/>
      <c r="G33" s="8"/>
      <c r="H33" s="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</row>
    <row r="34" s="1" customFormat="1" spans="1:241">
      <c r="A34" s="2"/>
      <c r="B34" s="5"/>
      <c r="C34" s="26"/>
      <c r="D34" s="2"/>
      <c r="E34" s="7"/>
      <c r="F34" s="8"/>
      <c r="G34" s="8"/>
      <c r="H34" s="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</row>
    <row r="35" s="1" customFormat="1" spans="1:241">
      <c r="A35" s="2"/>
      <c r="B35" s="5"/>
      <c r="C35" s="26"/>
      <c r="D35" s="2"/>
      <c r="E35" s="7"/>
      <c r="F35" s="8"/>
      <c r="G35" s="8"/>
      <c r="H35" s="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</row>
    <row r="36" s="1" customFormat="1" spans="1:241">
      <c r="A36" s="2"/>
      <c r="B36" s="5"/>
      <c r="C36" s="26"/>
      <c r="D36" s="2"/>
      <c r="E36" s="7"/>
      <c r="F36" s="8"/>
      <c r="G36" s="8"/>
      <c r="H36" s="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</row>
    <row r="37" s="1" customFormat="1" spans="1:241">
      <c r="A37" s="2"/>
      <c r="B37" s="5"/>
      <c r="C37" s="26"/>
      <c r="D37" s="2"/>
      <c r="E37" s="7"/>
      <c r="F37" s="8"/>
      <c r="G37" s="8"/>
      <c r="H37" s="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</row>
    <row r="38" s="1" customFormat="1" spans="1:241">
      <c r="A38" s="2"/>
      <c r="B38" s="5"/>
      <c r="C38" s="26"/>
      <c r="D38" s="2"/>
      <c r="E38" s="7"/>
      <c r="F38" s="8"/>
      <c r="G38" s="8"/>
      <c r="H38" s="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</row>
    <row r="39" s="1" customFormat="1" spans="1:241">
      <c r="A39" s="2"/>
      <c r="B39" s="5"/>
      <c r="C39" s="26"/>
      <c r="D39" s="2"/>
      <c r="E39" s="7"/>
      <c r="F39" s="8"/>
      <c r="G39" s="8"/>
      <c r="H39" s="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</row>
    <row r="40" s="1" customFormat="1" spans="1:241">
      <c r="A40" s="2"/>
      <c r="B40" s="5"/>
      <c r="C40" s="26"/>
      <c r="D40" s="2"/>
      <c r="E40" s="7"/>
      <c r="F40" s="8"/>
      <c r="G40" s="8"/>
      <c r="H40" s="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</row>
    <row r="41" s="1" customFormat="1" spans="1:241">
      <c r="A41" s="2"/>
      <c r="B41" s="5"/>
      <c r="C41" s="26"/>
      <c r="D41" s="2"/>
      <c r="E41" s="7"/>
      <c r="F41" s="8"/>
      <c r="G41" s="8"/>
      <c r="H41" s="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</row>
    <row r="42" s="1" customFormat="1" ht="111" customHeight="1" spans="1:241">
      <c r="A42" s="2"/>
      <c r="B42" s="5"/>
      <c r="C42" s="26"/>
      <c r="D42" s="2"/>
      <c r="E42" s="7"/>
      <c r="F42" s="8"/>
      <c r="G42" s="8"/>
      <c r="H42" s="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</row>
    <row r="43" s="1" customFormat="1" spans="1:241">
      <c r="A43" s="2"/>
      <c r="B43" s="5"/>
      <c r="C43" s="6"/>
      <c r="D43" s="2"/>
      <c r="E43" s="7"/>
      <c r="F43" s="8"/>
      <c r="G43" s="8"/>
      <c r="H43" s="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</row>
    <row r="44" s="1" customFormat="1" spans="1:241">
      <c r="A44" s="2"/>
      <c r="B44" s="5"/>
      <c r="C44" s="6"/>
      <c r="D44" s="2"/>
      <c r="E44" s="7"/>
      <c r="F44" s="8"/>
      <c r="G44" s="8"/>
      <c r="H44" s="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</row>
    <row r="45" s="1" customFormat="1" spans="1:241">
      <c r="A45" s="2"/>
      <c r="B45" s="5"/>
      <c r="C45" s="6"/>
      <c r="D45" s="2"/>
      <c r="E45" s="7"/>
      <c r="F45" s="8"/>
      <c r="G45" s="8"/>
      <c r="H45" s="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</row>
    <row r="46" s="1" customFormat="1" spans="1:241">
      <c r="A46" s="2"/>
      <c r="B46" s="5"/>
      <c r="C46" s="6"/>
      <c r="D46" s="2"/>
      <c r="E46" s="7"/>
      <c r="F46" s="8"/>
      <c r="G46" s="8"/>
      <c r="H46" s="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</row>
    <row r="47" s="1" customFormat="1" spans="1:241">
      <c r="A47" s="2"/>
      <c r="B47" s="5"/>
      <c r="C47" s="6"/>
      <c r="D47" s="2"/>
      <c r="E47" s="7"/>
      <c r="F47" s="8"/>
      <c r="G47" s="8"/>
      <c r="H47" s="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</row>
    <row r="48" s="1" customFormat="1" spans="1:241">
      <c r="A48" s="2"/>
      <c r="B48" s="5"/>
      <c r="C48" s="6"/>
      <c r="D48" s="2"/>
      <c r="E48" s="7"/>
      <c r="F48" s="8"/>
      <c r="G48" s="8"/>
      <c r="H48" s="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</row>
    <row r="49" s="1" customFormat="1" spans="1:241">
      <c r="A49" s="2"/>
      <c r="B49" s="5"/>
      <c r="C49" s="6"/>
      <c r="D49" s="2"/>
      <c r="E49" s="7"/>
      <c r="F49" s="8"/>
      <c r="G49" s="8"/>
      <c r="H49" s="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</row>
    <row r="50" s="1" customFormat="1" spans="1:241">
      <c r="A50" s="2"/>
      <c r="B50" s="5"/>
      <c r="C50" s="6"/>
      <c r="D50" s="2"/>
      <c r="E50" s="7"/>
      <c r="F50" s="8"/>
      <c r="G50" s="8"/>
      <c r="H50" s="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</row>
    <row r="51" s="1" customFormat="1" spans="1:241">
      <c r="A51" s="2"/>
      <c r="B51" s="5"/>
      <c r="C51" s="6"/>
      <c r="D51" s="2"/>
      <c r="E51" s="7"/>
      <c r="F51" s="8"/>
      <c r="G51" s="8"/>
      <c r="H51" s="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</row>
    <row r="52" s="1" customFormat="1" spans="1:241">
      <c r="A52" s="2"/>
      <c r="B52" s="5"/>
      <c r="C52" s="6"/>
      <c r="D52" s="2"/>
      <c r="E52" s="7"/>
      <c r="F52" s="8"/>
      <c r="G52" s="8"/>
      <c r="H52" s="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</row>
    <row r="53" s="1" customFormat="1" spans="1:241">
      <c r="A53" s="2"/>
      <c r="B53" s="5"/>
      <c r="C53" s="6"/>
      <c r="D53" s="2"/>
      <c r="E53" s="7"/>
      <c r="F53" s="8"/>
      <c r="G53" s="8"/>
      <c r="H53" s="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</row>
    <row r="54" s="1" customFormat="1" spans="1:241">
      <c r="A54" s="2"/>
      <c r="B54" s="5"/>
      <c r="C54" s="6"/>
      <c r="D54" s="2"/>
      <c r="E54" s="7"/>
      <c r="F54" s="8"/>
      <c r="G54" s="8"/>
      <c r="H54" s="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</row>
    <row r="55" s="1" customFormat="1" spans="1:241">
      <c r="A55" s="2"/>
      <c r="B55" s="5"/>
      <c r="C55" s="6"/>
      <c r="D55" s="2"/>
      <c r="E55" s="7"/>
      <c r="F55" s="8"/>
      <c r="G55" s="8"/>
      <c r="H55" s="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</row>
    <row r="56" s="4" customFormat="1" spans="1:241">
      <c r="A56" s="2"/>
      <c r="B56" s="5"/>
      <c r="C56" s="6"/>
      <c r="D56" s="2"/>
      <c r="E56" s="7"/>
      <c r="F56" s="8"/>
      <c r="G56" s="8"/>
      <c r="H56" s="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</row>
    <row r="57" s="2" customFormat="1" spans="2:16383">
      <c r="B57" s="5"/>
      <c r="C57" s="6"/>
      <c r="E57" s="7"/>
      <c r="F57" s="8"/>
      <c r="G57" s="8"/>
      <c r="H57" s="8"/>
      <c r="XER57" s="9"/>
      <c r="XES57" s="9"/>
      <c r="XET57" s="9"/>
      <c r="XEU57" s="9"/>
      <c r="XEV57" s="9"/>
      <c r="XEW57" s="9"/>
      <c r="XEX57" s="9"/>
      <c r="XEY57" s="9"/>
      <c r="XEZ57" s="9"/>
      <c r="XFA57" s="9"/>
      <c r="XFB57" s="9"/>
      <c r="XFC57" s="9"/>
    </row>
    <row r="63" s="1" customFormat="1" spans="1:241">
      <c r="A63" s="2"/>
      <c r="B63" s="5"/>
      <c r="C63" s="6"/>
      <c r="D63" s="2"/>
      <c r="E63" s="7"/>
      <c r="F63" s="8"/>
      <c r="G63" s="8"/>
      <c r="H63" s="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</row>
    <row r="64" s="1" customFormat="1" spans="1:241">
      <c r="A64" s="2"/>
      <c r="B64" s="5"/>
      <c r="C64" s="6"/>
      <c r="D64" s="2"/>
      <c r="E64" s="7"/>
      <c r="F64" s="8"/>
      <c r="G64" s="8"/>
      <c r="H64" s="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</row>
    <row r="65" s="1" customFormat="1" spans="1:241">
      <c r="A65" s="2"/>
      <c r="B65" s="5"/>
      <c r="C65" s="6"/>
      <c r="D65" s="2"/>
      <c r="E65" s="7"/>
      <c r="F65" s="8"/>
      <c r="G65" s="8"/>
      <c r="H65" s="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</row>
    <row r="66" s="1" customFormat="1" spans="1:241">
      <c r="A66" s="2"/>
      <c r="B66" s="5"/>
      <c r="C66" s="6"/>
      <c r="D66" s="2"/>
      <c r="E66" s="7"/>
      <c r="F66" s="8"/>
      <c r="G66" s="8"/>
      <c r="H66" s="8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</row>
    <row r="67" s="1" customFormat="1" spans="1:241">
      <c r="A67" s="2"/>
      <c r="B67" s="5"/>
      <c r="C67" s="6"/>
      <c r="D67" s="2"/>
      <c r="E67" s="7"/>
      <c r="F67" s="8"/>
      <c r="G67" s="8"/>
      <c r="H67" s="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</row>
    <row r="68" s="1" customFormat="1" spans="1:241">
      <c r="A68" s="2"/>
      <c r="B68" s="5"/>
      <c r="C68" s="6"/>
      <c r="D68" s="2"/>
      <c r="E68" s="7"/>
      <c r="F68" s="8"/>
      <c r="G68" s="8"/>
      <c r="H68" s="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</row>
    <row r="69" s="1" customFormat="1" spans="1:241">
      <c r="A69" s="2"/>
      <c r="B69" s="5"/>
      <c r="C69" s="6"/>
      <c r="D69" s="2"/>
      <c r="E69" s="7"/>
      <c r="F69" s="8"/>
      <c r="G69" s="8"/>
      <c r="H69" s="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</row>
    <row r="70" s="1" customFormat="1" spans="1:241">
      <c r="A70" s="2"/>
      <c r="B70" s="5"/>
      <c r="C70" s="6"/>
      <c r="D70" s="2"/>
      <c r="E70" s="7"/>
      <c r="F70" s="8"/>
      <c r="G70" s="8"/>
      <c r="H70" s="8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</row>
    <row r="71" s="1" customFormat="1" spans="1:241">
      <c r="A71" s="2"/>
      <c r="B71" s="5"/>
      <c r="C71" s="6"/>
      <c r="D71" s="2"/>
      <c r="E71" s="7"/>
      <c r="F71" s="8"/>
      <c r="G71" s="8"/>
      <c r="H71" s="8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</row>
    <row r="72" s="1" customFormat="1" spans="1:241">
      <c r="A72" s="2"/>
      <c r="B72" s="5"/>
      <c r="C72" s="6"/>
      <c r="D72" s="2"/>
      <c r="E72" s="7"/>
      <c r="F72" s="8"/>
      <c r="G72" s="8"/>
      <c r="H72" s="8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</row>
    <row r="73" s="1" customFormat="1" spans="1:241">
      <c r="A73" s="2"/>
      <c r="B73" s="5"/>
      <c r="C73" s="6"/>
      <c r="D73" s="2"/>
      <c r="E73" s="7"/>
      <c r="F73" s="8"/>
      <c r="G73" s="8"/>
      <c r="H73" s="8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</row>
    <row r="74" s="1" customFormat="1" spans="1:241">
      <c r="A74" s="2"/>
      <c r="B74" s="5"/>
      <c r="C74" s="6"/>
      <c r="D74" s="2"/>
      <c r="E74" s="7"/>
      <c r="F74" s="8"/>
      <c r="G74" s="8"/>
      <c r="H74" s="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</row>
    <row r="75" s="2" customFormat="1" spans="2:16383">
      <c r="B75" s="5"/>
      <c r="C75" s="6"/>
      <c r="E75" s="7"/>
      <c r="F75" s="8"/>
      <c r="G75" s="8"/>
      <c r="H75" s="8"/>
      <c r="XER75" s="9"/>
      <c r="XES75" s="9"/>
      <c r="XET75" s="9"/>
      <c r="XEU75" s="9"/>
      <c r="XEV75" s="9"/>
      <c r="XEW75" s="9"/>
      <c r="XEX75" s="9"/>
      <c r="XEY75" s="9"/>
      <c r="XEZ75" s="9"/>
      <c r="XFA75" s="9"/>
      <c r="XFB75" s="9"/>
      <c r="XFC75" s="9"/>
    </row>
  </sheetData>
  <mergeCells count="2">
    <mergeCell ref="A1:I1"/>
    <mergeCell ref="C31:C42"/>
  </mergeCells>
  <pageMargins left="0.751388888888889" right="0.751388888888889" top="1" bottom="1" header="0.5" footer="0.5"/>
  <pageSetup paperSize="9" scale="81" fitToHeight="0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32485</dc:creator>
  <cp:lastModifiedBy>勿忘心安</cp:lastModifiedBy>
  <dcterms:created xsi:type="dcterms:W3CDTF">2024-11-13T07:31:00Z</dcterms:created>
  <dcterms:modified xsi:type="dcterms:W3CDTF">2024-12-03T07:38:33Z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16B9FBAEEA83432FAB705D33FD636DF3_11</vt:lpwstr>
  </property>
  <property fmtid="{D5CDD505-2E9C-101B-9397-08002B2CF9AE}" pid="3" name="KSOProductBuildVer">
    <vt:lpwstr>2052-12.1.0.17133</vt:lpwstr>
  </property>
</Properties>
</file>